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 TRIMESTRE\Disiplina Financiera\"/>
    </mc:Choice>
  </mc:AlternateContent>
  <xr:revisionPtr revIDLastSave="0" documentId="8_{814654E1-5E61-48D5-80E9-42C97DA15ACB}" xr6:coauthVersionLast="47" xr6:coauthVersionMax="47" xr10:uidLastSave="{00000000-0000-0000-0000-000000000000}"/>
  <bookViews>
    <workbookView xWindow="-120" yWindow="-120" windowWidth="19440" windowHeight="10440" xr2:uid="{19CD1D28-F38D-41D2-A133-7C24C7C4DA1F}"/>
  </bookViews>
  <sheets>
    <sheet name="Formato 1 " sheetId="1" r:id="rId1"/>
  </sheets>
  <externalReferences>
    <externalReference r:id="rId2"/>
    <externalReference r:id="rId3"/>
    <externalReference r:id="rId4"/>
  </externalReferences>
  <definedNames>
    <definedName name="ANIO">'[1]Info General'!$D$20</definedName>
    <definedName name="ANIO_INFORME">'[2]Info General'!$C$12</definedName>
    <definedName name="ANIO1R">'[2]Info General'!$H$25</definedName>
    <definedName name="ANIO2R">'[2]Info General'!$G$25</definedName>
    <definedName name="ANIO3R">'[2]Info General'!$F$25</definedName>
    <definedName name="ANIO4R">'[2]Info General'!$E$25</definedName>
    <definedName name="ANIO5R">'[2]Info General'!$D$25</definedName>
    <definedName name="ENTE_PUBLICO">'[3]Info General'!$C$6</definedName>
    <definedName name="ENTE_PUBLICO_A">'[1]Info General'!$C$7</definedName>
    <definedName name="ENTIDAD">'[2]Info General'!$C$11</definedName>
    <definedName name="PERIODO_INFORME">'[1]Info General'!$C$14</definedName>
    <definedName name="ULTIMO">'[1]Info General'!$E$20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1" l="1"/>
  <c r="F6" i="1"/>
  <c r="B9" i="1"/>
  <c r="B47" i="1" s="1"/>
  <c r="B62" i="1" s="1"/>
  <c r="C9" i="1"/>
  <c r="C47" i="1" s="1"/>
  <c r="C62" i="1" s="1"/>
  <c r="E9" i="1"/>
  <c r="F9" i="1"/>
  <c r="B17" i="1"/>
  <c r="C17" i="1"/>
  <c r="E19" i="1"/>
  <c r="F19" i="1"/>
  <c r="E23" i="1"/>
  <c r="F23" i="1"/>
  <c r="B25" i="1"/>
  <c r="C25" i="1"/>
  <c r="E27" i="1"/>
  <c r="F27" i="1"/>
  <c r="B31" i="1"/>
  <c r="C31" i="1"/>
  <c r="E31" i="1"/>
  <c r="F31" i="1"/>
  <c r="B38" i="1"/>
  <c r="C38" i="1"/>
  <c r="E38" i="1"/>
  <c r="F38" i="1"/>
  <c r="B41" i="1"/>
  <c r="C41" i="1"/>
  <c r="E42" i="1"/>
  <c r="F42" i="1"/>
  <c r="E47" i="1"/>
  <c r="F47" i="1"/>
  <c r="F59" i="1" s="1"/>
  <c r="F81" i="1" s="1"/>
  <c r="E57" i="1"/>
  <c r="F57" i="1"/>
  <c r="E59" i="1"/>
  <c r="E81" i="1" s="1"/>
  <c r="B60" i="1"/>
  <c r="C60" i="1"/>
  <c r="E63" i="1"/>
  <c r="F63" i="1"/>
  <c r="E68" i="1"/>
  <c r="F68" i="1"/>
  <c r="E75" i="1"/>
  <c r="F75" i="1"/>
  <c r="E79" i="1"/>
  <c r="F79" i="1"/>
</calcChain>
</file>

<file path=xl/sharedStrings.xml><?xml version="1.0" encoding="utf-8"?>
<sst xmlns="http://schemas.openxmlformats.org/spreadsheetml/2006/main" count="126" uniqueCount="126">
  <si>
    <t>IV. Total del Pasivo y Hacienda Pública/Patrimonio (IV = II + III)</t>
  </si>
  <si>
    <t>III. Total Hacienda Pública/Patrimonio (III = IIIA + IIIB + IIIC)</t>
  </si>
  <si>
    <t>b. Resultado por Tenencia de Activos no Monetarios</t>
  </si>
  <si>
    <t>a. Resultado por Posición Monetaria</t>
  </si>
  <si>
    <t>IIIC. Exceso o Insuficiencia en la Actualización de la Hacienda Pública/Patrimonio (IIIC=a+b)</t>
  </si>
  <si>
    <t>e. Rectificaciones de Resultados de Ejercicios Anteriores</t>
  </si>
  <si>
    <t>d. Reservas</t>
  </si>
  <si>
    <t>c. Revalúos</t>
  </si>
  <si>
    <t>b. Resultados de Ejercicios Anteriores</t>
  </si>
  <si>
    <t>a. Resultados del Ejercicio (Ahorro/ Desahorro)</t>
  </si>
  <si>
    <t>IIIB. Hacienda Pública/Patrimonio Generado (IIIB = a + b + c + d + e)</t>
  </si>
  <si>
    <t>c. Actualización de la Hacienda Pública/Patrimonio</t>
  </si>
  <si>
    <t>b. Donaciones de Capital</t>
  </si>
  <si>
    <t>a. Aportaciones</t>
  </si>
  <si>
    <t>IIIA. Hacienda Pública/Patrimonio Contribuido (IIIA = a + b + c)</t>
  </si>
  <si>
    <t>I. Total del Activo (I = IA + IB)</t>
  </si>
  <si>
    <t>HACIENDA PÚBLICA/PATRIMONIO</t>
  </si>
  <si>
    <t>IB. Total de Activos No Circulantes (IB = a + b + c + d + e + f + g + h + i)</t>
  </si>
  <si>
    <t>II. Total del Pasivo (II = IIA + IIB)</t>
  </si>
  <si>
    <t>i. Otros Activos no Circulantes</t>
  </si>
  <si>
    <t>IIB. Total de Pasivos No Circulantes (IIB = a + b + c + d + e + f)</t>
  </si>
  <si>
    <t>h. Estimación por Pérdida o Deterioro de Activos no Circulantes</t>
  </si>
  <si>
    <t>g. Activos Diferidos</t>
  </si>
  <si>
    <t>f. Provisiones a Largo Plazo</t>
  </si>
  <si>
    <t xml:space="preserve">f. Depreciación, Deterioro y Amortización Acumulada de Bienes </t>
  </si>
  <si>
    <t>e. Fondos y Bienes de Terceros en Garantía y/o en Administración a Largo Plazo</t>
  </si>
  <si>
    <t xml:space="preserve">e. Activos Intangibles </t>
  </si>
  <si>
    <t>d. Pasivos Diferidos a Largo Plazo</t>
  </si>
  <si>
    <t xml:space="preserve">d. Bienes Muebles </t>
  </si>
  <si>
    <t>c. Deuda Pública a Largo Plazo</t>
  </si>
  <si>
    <t xml:space="preserve">c. Bienes Inmuebles, Infraestructura y Construcciones en Proceso </t>
  </si>
  <si>
    <t>b. Documentos por Pagar a Largo Plazo</t>
  </si>
  <si>
    <t xml:space="preserve">b. Derechos a Recibir Efectivo o Equivalentes a Largo Plazo </t>
  </si>
  <si>
    <t>a. Cuentas por Pagar a Largo Plazo</t>
  </si>
  <si>
    <t>a. Inversiones Financieras a Largo Plazo</t>
  </si>
  <si>
    <t>Pasivo No Circulante</t>
  </si>
  <si>
    <t>Activo No Circulante</t>
  </si>
  <si>
    <t>IIA. Total de Pasivos Circulantes (IIA = a + b + c + d + e + f + g + h)</t>
  </si>
  <si>
    <t>IA. Total de Activos Circulantes (IA = a + b + c + d + e + f + g)</t>
  </si>
  <si>
    <t>h3) Otros Pasivos Circulantes</t>
  </si>
  <si>
    <t>g4) Adquisición con Fondos de Terceros</t>
  </si>
  <si>
    <t>h2) Recaudación por Participar</t>
  </si>
  <si>
    <t>g3) Bienes Derivados de Embargos, Decomisos, Aseguramientos y Dación en Pago</t>
  </si>
  <si>
    <t>h1) Ingresos por Clasificar</t>
  </si>
  <si>
    <t>g2) Bienes en Garantía (excluye depósitos de fondos)</t>
  </si>
  <si>
    <t>h. Otros Pasivos a Corto Plazo (h=h1+h2+h3)</t>
  </si>
  <si>
    <t>g1) Valores en Garantía</t>
  </si>
  <si>
    <t>g3) Otras Provisiones a Corto Plazo</t>
  </si>
  <si>
    <t>g. Otros Activos Circulantes (g=g1+g2+g3+g4)</t>
  </si>
  <si>
    <t>g2) Provisión para Contingencias a Corto Plazo</t>
  </si>
  <si>
    <t>f2) Estimación por Deterioro de Inventarios</t>
  </si>
  <si>
    <t>g1) Provisión para Demandas y Juicios a Corto Plazo</t>
  </si>
  <si>
    <t>f1) Estimaciones para Cuentas Incobrables por Derechos a Recibir Efectivo o Equivalentes</t>
  </si>
  <si>
    <t>g. Provisiones a Corto Plazo (g=g1+g2+g3)</t>
  </si>
  <si>
    <t>f. Estimación por Pérdida o Deterioro de Activos Circulantes (f=f1+f2)</t>
  </si>
  <si>
    <t>f6) Valores y Bienes en Garantía a Corto Plazo</t>
  </si>
  <si>
    <t>e. Almacenes</t>
  </si>
  <si>
    <t>f5) Otros Fondos de Terceros en Garantía y/o Administración a Corto Plazo</t>
  </si>
  <si>
    <t>d5) Bienes en Tránsito</t>
  </si>
  <si>
    <t>f4) Fondos de Fideicomisos, Mandatos y Contratos Análogos a Corto Plazo</t>
  </si>
  <si>
    <t>d4) Inventario de Materias Primas, Materiales y Suministros para Producción</t>
  </si>
  <si>
    <t>f3) Fondos Contingentes a Corto Plazo</t>
  </si>
  <si>
    <t>d3) Inventario de Mercancías en Proceso de Elaboración</t>
  </si>
  <si>
    <t>f2) Fondos en Administración a Corto Plazo</t>
  </si>
  <si>
    <t>d2) Inventario de Mercancías Terminadas</t>
  </si>
  <si>
    <t>f1) Fondos en Garantía a Corto Plazo</t>
  </si>
  <si>
    <t>d1) Inventario de Mercancías para Venta</t>
  </si>
  <si>
    <t>f. Fondos y Bienes de Terceros en Garantía y/o Administración a Corto Plazo (f=f1+f2+f3+f4+f5+f6)</t>
  </si>
  <si>
    <t>d. Inventarios (d=d1+d2+d3+d4+d5)</t>
  </si>
  <si>
    <t>e3) Otros Pasivos Diferidos a Corto Plazo</t>
  </si>
  <si>
    <t>c5) Otros Derechos a Recibir Bienes o Servicios a Corto Plazo</t>
  </si>
  <si>
    <t>e2) Intereses Cobrados por Adelantado a Corto Plazo</t>
  </si>
  <si>
    <t>c4) Anticipo a Contratistas por Obras Públicas a Corto Plazo</t>
  </si>
  <si>
    <t>e1) Ingresos Cobrados por Adelantado a Corto Plazo</t>
  </si>
  <si>
    <t>c3) Anticipo a Proveedores por Adquisición de Bienes Intangibles a Corto Plazo</t>
  </si>
  <si>
    <t>e. Pasivos Diferidos a Corto Plazo (e=e1+e2+e3)</t>
  </si>
  <si>
    <t>c2) Anticipo a Proveedores por Adquisición de Bienes Inmuebles y Muebles a Corto Plazo</t>
  </si>
  <si>
    <t>d. Títulos y Valores a Corto Plazo</t>
  </si>
  <si>
    <t>c1) Anticipo a Proveedores por Adquisición de Bienes y Prestación de Servicios a Corto Plazo</t>
  </si>
  <si>
    <t>c2) Porción a Corto Plazo de Arrendamiento Financiero</t>
  </si>
  <si>
    <t>c. Derechos a Recibir Bienes o Servicios (c=c1+c2+c3+c4+c5)</t>
  </si>
  <si>
    <t>c1) Porción a Corto Plazo de la Deuda Pública</t>
  </si>
  <si>
    <t>b7) Otros Derechos a Recibir Efectivo o Equivalentes a Corto Plazo</t>
  </si>
  <si>
    <t>c. Porción a Corto Plazo de la Deuda Pública a Largo Plazo (c=c1+c2)</t>
  </si>
  <si>
    <t>b6) Préstamos Otorgados a Corto Plazo</t>
  </si>
  <si>
    <t>b3) Otros Documentos por Pagar a Corto Plazo</t>
  </si>
  <si>
    <t>b5) Deudores por Anticipos de la Tesorería a Corto Plazo</t>
  </si>
  <si>
    <t>b2) Documentos con Contratistas por Obras Públicas por Pagar a Corto Plazo</t>
  </si>
  <si>
    <t>b4) Ingresos por Recuperar a Corto Plazo</t>
  </si>
  <si>
    <t>b1) Documentos Comerciales por Pagar a Corto Plazo</t>
  </si>
  <si>
    <t>b3) Deudores Diversos por Cobrar a Corto Plazo</t>
  </si>
  <si>
    <t>b. Documentos por Pagar a Corto Plazo (b=b1+b2+b3)</t>
  </si>
  <si>
    <t>b2) Cuentas por Cobrar a Corto Plazo</t>
  </si>
  <si>
    <t>a9) Otras Cuentas por Pagar a Corto Plazo</t>
  </si>
  <si>
    <t>b1) Inversiones Financieras de Corto Plazo</t>
  </si>
  <si>
    <t>a8) Devoluciones de la Ley de Ingresos por Pagar a Corto Plazo</t>
  </si>
  <si>
    <t>b. Derechos a Recibir Efectivo o Equivalentes (b=b1+b2+b3+b4+b5+b6+b7)</t>
  </si>
  <si>
    <t>a7) Retenciones y Contribuciones por Pagar a Corto Plazo</t>
  </si>
  <si>
    <t>a7) Otros Efectivos y Equivalentes</t>
  </si>
  <si>
    <t>a6) Intereses, Comisiones y Otros Gastos de la Deuda Pública por Pagar a Corto Plazo</t>
  </si>
  <si>
    <t>a6) Depósitos de Fondos de Terceros en Garantía y/o Administración</t>
  </si>
  <si>
    <t>a5) Transferencias Otorgadas por Pagar a Corto Plazo</t>
  </si>
  <si>
    <t>a5) Fondos con Afectación Específica</t>
  </si>
  <si>
    <t>a4) Participaciones y Aportaciones por Pagar a Corto Plazo</t>
  </si>
  <si>
    <t>a4) Inversiones Temporales (Hasta 3 meses)</t>
  </si>
  <si>
    <t>a3) Contratistas por Obras Públicas por Pagar a Corto Plazo</t>
  </si>
  <si>
    <t>a3) Bancos/Dependencias y Otros</t>
  </si>
  <si>
    <t>a2) Proveedores por Pagar a Corto Plazo</t>
  </si>
  <si>
    <t>a2) Bancos/Tesorería</t>
  </si>
  <si>
    <t>a1) Servicios Personales por Pagar a Corto Plazo</t>
  </si>
  <si>
    <t>a1) Efectivo</t>
  </si>
  <si>
    <t>a. Cuentas por Pagar a Corto Plazo (a=a1+a2+a3+a4+a5+a6+a7+a8+a9)</t>
  </si>
  <si>
    <t>a. Efectivo y Equivalentes (a=a1+a2+a3+a4+a5+a6+a7)</t>
  </si>
  <si>
    <t>Pasivo Circulante</t>
  </si>
  <si>
    <t>Activo Circulante</t>
  </si>
  <si>
    <t>PASIVO</t>
  </si>
  <si>
    <t>ACTIVO</t>
  </si>
  <si>
    <t>Concepto (c)</t>
  </si>
  <si>
    <t>31 de diciembre de 2024 (e)</t>
  </si>
  <si>
    <t>2025 (d)</t>
  </si>
  <si>
    <t xml:space="preserve">   Concepto (c)</t>
  </si>
  <si>
    <t>(PESOS)</t>
  </si>
  <si>
    <t>Al 31 de Diciembre de 2024 y al 31 de Marzo de 2025 (b)</t>
  </si>
  <si>
    <t>Estado de Situación Financiera Detallado - LDF</t>
  </si>
  <si>
    <t xml:space="preserve"> UNIVERSIDAD POLITECNICA DE JUVENTINO ROSAS</t>
  </si>
  <si>
    <t>Formato 1 Estado de Situación Financiera Detallado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</si>
</sst>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3" fontId="2" fillId="0" borderId="2" xfId="0" applyNumberFormat="1" applyFont="1" applyBorder="1" applyAlignment="1" applyProtection="1">
      <alignment vertical="center"/>
      <protection locked="0"/>
    </xf>
    <xf numFmtId="0" fontId="2" fillId="0" borderId="2" xfId="0" applyFont="1" applyBorder="1" applyAlignment="1">
      <alignment horizontal="left" vertical="center" indent="2"/>
    </xf>
    <xf numFmtId="0" fontId="0" fillId="0" borderId="2" xfId="0" applyBorder="1" applyAlignment="1">
      <alignment vertical="center"/>
    </xf>
    <xf numFmtId="0" fontId="0" fillId="0" borderId="2" xfId="0" applyBorder="1"/>
    <xf numFmtId="3" fontId="0" fillId="0" borderId="2" xfId="0" applyNumberFormat="1" applyBorder="1" applyAlignment="1">
      <alignment vertical="center"/>
    </xf>
    <xf numFmtId="3" fontId="0" fillId="0" borderId="2" xfId="0" applyNumberFormat="1" applyBorder="1" applyAlignment="1" applyProtection="1">
      <alignment vertical="center"/>
      <protection locked="0"/>
    </xf>
    <xf numFmtId="0" fontId="0" fillId="0" borderId="2" xfId="0" applyBorder="1" applyAlignment="1">
      <alignment horizontal="left" vertical="center" indent="3"/>
    </xf>
    <xf numFmtId="0" fontId="0" fillId="0" borderId="2" xfId="0" applyBorder="1" applyAlignment="1">
      <alignment horizontal="left" vertical="center" indent="2"/>
    </xf>
    <xf numFmtId="3" fontId="1" fillId="0" borderId="2" xfId="1" applyNumberFormat="1" applyFont="1" applyFill="1" applyBorder="1" applyAlignment="1" applyProtection="1">
      <alignment horizontal="right" vertical="center"/>
      <protection locked="0"/>
    </xf>
    <xf numFmtId="0" fontId="0" fillId="0" borderId="2" xfId="0" applyBorder="1" applyAlignment="1">
      <alignment horizontal="left" indent="3"/>
    </xf>
    <xf numFmtId="0" fontId="2" fillId="0" borderId="2" xfId="0" applyFont="1" applyBorder="1" applyAlignment="1">
      <alignment horizontal="left" vertical="center" indent="3"/>
    </xf>
    <xf numFmtId="0" fontId="2" fillId="0" borderId="2" xfId="0" applyFont="1" applyBorder="1" applyAlignment="1">
      <alignment horizontal="left" indent="2"/>
    </xf>
    <xf numFmtId="0" fontId="0" fillId="0" borderId="2" xfId="0" applyBorder="1" applyAlignment="1">
      <alignment horizontal="left" vertical="center" indent="5"/>
    </xf>
    <xf numFmtId="0" fontId="0" fillId="0" borderId="3" xfId="0" applyBorder="1" applyAlignment="1">
      <alignment vertical="center"/>
    </xf>
    <xf numFmtId="0" fontId="2" fillId="0" borderId="3" xfId="0" applyFont="1" applyBorder="1" applyAlignment="1">
      <alignment horizontal="left" vertical="center" indent="2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>
      <alignment horizontal="left" vertical="center" indent="2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2" fillId="2" borderId="12" xfId="0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0" fontId="2" fillId="0" borderId="5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Informatica\Downloads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-3\Documents\a.%202020\Cuenta%20p&#250;blica%202020\C.P.%201er%20trimestre%202020\0361_IDF_PEGT_UPJ_2001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ORGANISMO, Gobierno del Estado de Aguascalientes (a)</v>
          </cell>
        </row>
        <row r="14">
          <cell r="C14" t="str">
            <v>Al 31 de diciembre de 2016 y al 30 de marzo de 2017 (b)</v>
          </cell>
        </row>
        <row r="20">
          <cell r="D20" t="str">
            <v>2017 (d)</v>
          </cell>
          <cell r="E20" t="str">
            <v>31 de diciembre de 2016 (e)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11">
          <cell r="C11" t="str">
            <v>Gobierno del Estado de Guanajuato</v>
          </cell>
        </row>
        <row r="12">
          <cell r="C12">
            <v>2020</v>
          </cell>
        </row>
        <row r="25">
          <cell r="D25" t="str">
            <v>2015 ¹ (c)</v>
          </cell>
          <cell r="E25" t="str">
            <v>2016 ¹ (c)</v>
          </cell>
          <cell r="F25" t="str">
            <v>2017 ¹ (c)</v>
          </cell>
          <cell r="G25" t="str">
            <v>2018 ¹ (c)</v>
          </cell>
          <cell r="H25" t="str">
            <v>2019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DF2ED-BC9E-4B4C-902E-84E77F10530D}">
  <sheetPr>
    <outlinePr summaryBelow="0"/>
  </sheetPr>
  <dimension ref="A1:F82"/>
  <sheetViews>
    <sheetView showGridLines="0" tabSelected="1" zoomScale="75" zoomScaleNormal="75" workbookViewId="0">
      <selection activeCell="A46" sqref="A46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ht="40.9" customHeight="1" x14ac:dyDescent="0.25">
      <c r="A1" s="34" t="s">
        <v>125</v>
      </c>
      <c r="B1" s="33"/>
      <c r="C1" s="33"/>
      <c r="D1" s="33"/>
      <c r="E1" s="33"/>
      <c r="F1" s="32"/>
    </row>
    <row r="2" spans="1:6" ht="15" customHeight="1" x14ac:dyDescent="0.25">
      <c r="A2" s="31" t="s">
        <v>124</v>
      </c>
      <c r="B2" s="30"/>
      <c r="C2" s="30"/>
      <c r="D2" s="30"/>
      <c r="E2" s="30"/>
      <c r="F2" s="29"/>
    </row>
    <row r="3" spans="1:6" ht="15" customHeight="1" x14ac:dyDescent="0.25">
      <c r="A3" s="28" t="s">
        <v>123</v>
      </c>
      <c r="B3" s="27"/>
      <c r="C3" s="27"/>
      <c r="D3" s="27"/>
      <c r="E3" s="27"/>
      <c r="F3" s="26"/>
    </row>
    <row r="4" spans="1:6" ht="12.95" customHeight="1" x14ac:dyDescent="0.25">
      <c r="A4" s="28" t="s">
        <v>122</v>
      </c>
      <c r="B4" s="27"/>
      <c r="C4" s="27"/>
      <c r="D4" s="27"/>
      <c r="E4" s="27"/>
      <c r="F4" s="26"/>
    </row>
    <row r="5" spans="1:6" ht="12.95" customHeight="1" x14ac:dyDescent="0.25">
      <c r="A5" s="25" t="s">
        <v>121</v>
      </c>
      <c r="B5" s="24"/>
      <c r="C5" s="24"/>
      <c r="D5" s="24"/>
      <c r="E5" s="24"/>
      <c r="F5" s="23"/>
    </row>
    <row r="6" spans="1:6" ht="41.45" customHeight="1" x14ac:dyDescent="0.25">
      <c r="A6" s="22" t="s">
        <v>120</v>
      </c>
      <c r="B6" s="20" t="s">
        <v>119</v>
      </c>
      <c r="C6" s="19" t="s">
        <v>118</v>
      </c>
      <c r="D6" s="21" t="s">
        <v>117</v>
      </c>
      <c r="E6" s="20" t="str">
        <f>B6</f>
        <v>2025 (d)</v>
      </c>
      <c r="F6" s="19" t="str">
        <f>C6</f>
        <v>31 de diciembre de 2024 (e)</v>
      </c>
    </row>
    <row r="7" spans="1:6" ht="12.95" customHeight="1" x14ac:dyDescent="0.25">
      <c r="A7" s="18" t="s">
        <v>116</v>
      </c>
      <c r="B7" s="17"/>
      <c r="C7" s="17"/>
      <c r="D7" s="18" t="s">
        <v>115</v>
      </c>
      <c r="E7" s="17"/>
      <c r="F7" s="17"/>
    </row>
    <row r="8" spans="1:6" x14ac:dyDescent="0.25">
      <c r="A8" s="5" t="s">
        <v>114</v>
      </c>
      <c r="B8" s="6"/>
      <c r="C8" s="6"/>
      <c r="D8" s="5" t="s">
        <v>113</v>
      </c>
      <c r="E8" s="6"/>
      <c r="F8" s="6"/>
    </row>
    <row r="9" spans="1:6" x14ac:dyDescent="0.25">
      <c r="A9" s="10" t="s">
        <v>112</v>
      </c>
      <c r="B9" s="9">
        <f>SUM(B10:B16)</f>
        <v>11479203.640000001</v>
      </c>
      <c r="C9" s="9">
        <f>SUM(C10:C16)</f>
        <v>26084729.039999999</v>
      </c>
      <c r="D9" s="10" t="s">
        <v>111</v>
      </c>
      <c r="E9" s="9">
        <f>SUM(E10:E18)</f>
        <v>5639631.9400000004</v>
      </c>
      <c r="F9" s="9">
        <f>SUM(F10:F18)</f>
        <v>7109287.5999999996</v>
      </c>
    </row>
    <row r="10" spans="1:6" x14ac:dyDescent="0.25">
      <c r="A10" s="16" t="s">
        <v>110</v>
      </c>
      <c r="B10" s="12">
        <v>0</v>
      </c>
      <c r="C10" s="12">
        <v>0</v>
      </c>
      <c r="D10" s="16" t="s">
        <v>109</v>
      </c>
      <c r="E10" s="12">
        <v>635667.31000000006</v>
      </c>
      <c r="F10" s="12">
        <v>1157570.81</v>
      </c>
    </row>
    <row r="11" spans="1:6" x14ac:dyDescent="0.25">
      <c r="A11" s="16" t="s">
        <v>108</v>
      </c>
      <c r="B11" s="12">
        <v>11479203.640000001</v>
      </c>
      <c r="C11" s="12">
        <v>26084729.039999999</v>
      </c>
      <c r="D11" s="16" t="s">
        <v>107</v>
      </c>
      <c r="E11" s="12">
        <v>37652.79</v>
      </c>
      <c r="F11" s="12">
        <v>1</v>
      </c>
    </row>
    <row r="12" spans="1:6" x14ac:dyDescent="0.25">
      <c r="A12" s="16" t="s">
        <v>106</v>
      </c>
      <c r="B12" s="12">
        <v>0</v>
      </c>
      <c r="C12" s="12">
        <v>0</v>
      </c>
      <c r="D12" s="16" t="s">
        <v>105</v>
      </c>
      <c r="E12" s="12">
        <v>0</v>
      </c>
      <c r="F12" s="12">
        <v>0</v>
      </c>
    </row>
    <row r="13" spans="1:6" x14ac:dyDescent="0.25">
      <c r="A13" s="16" t="s">
        <v>104</v>
      </c>
      <c r="B13" s="12">
        <v>0</v>
      </c>
      <c r="C13" s="12">
        <v>0</v>
      </c>
      <c r="D13" s="16" t="s">
        <v>103</v>
      </c>
      <c r="E13" s="12">
        <v>0</v>
      </c>
      <c r="F13" s="12">
        <v>0</v>
      </c>
    </row>
    <row r="14" spans="1:6" x14ac:dyDescent="0.25">
      <c r="A14" s="16" t="s">
        <v>102</v>
      </c>
      <c r="B14" s="12">
        <v>0</v>
      </c>
      <c r="C14" s="12">
        <v>0</v>
      </c>
      <c r="D14" s="16" t="s">
        <v>101</v>
      </c>
      <c r="E14" s="12">
        <v>0</v>
      </c>
      <c r="F14" s="12">
        <v>0</v>
      </c>
    </row>
    <row r="15" spans="1:6" x14ac:dyDescent="0.25">
      <c r="A15" s="16" t="s">
        <v>100</v>
      </c>
      <c r="B15" s="12">
        <v>0</v>
      </c>
      <c r="C15" s="12">
        <v>0</v>
      </c>
      <c r="D15" s="16" t="s">
        <v>99</v>
      </c>
      <c r="E15" s="12">
        <v>0</v>
      </c>
      <c r="F15" s="12">
        <v>0</v>
      </c>
    </row>
    <row r="16" spans="1:6" x14ac:dyDescent="0.25">
      <c r="A16" s="16" t="s">
        <v>98</v>
      </c>
      <c r="B16" s="12">
        <v>0</v>
      </c>
      <c r="C16" s="12">
        <v>0</v>
      </c>
      <c r="D16" s="16" t="s">
        <v>97</v>
      </c>
      <c r="E16" s="12">
        <v>743341.93</v>
      </c>
      <c r="F16" s="12">
        <v>1694747</v>
      </c>
    </row>
    <row r="17" spans="1:6" x14ac:dyDescent="0.25">
      <c r="A17" s="10" t="s">
        <v>96</v>
      </c>
      <c r="B17" s="9">
        <f>SUM(B18:B24)</f>
        <v>89749.27</v>
      </c>
      <c r="C17" s="9">
        <f>SUM(C18:C24)</f>
        <v>6994.84</v>
      </c>
      <c r="D17" s="16" t="s">
        <v>95</v>
      </c>
      <c r="E17" s="12">
        <v>0</v>
      </c>
      <c r="F17" s="12">
        <v>0</v>
      </c>
    </row>
    <row r="18" spans="1:6" x14ac:dyDescent="0.25">
      <c r="A18" s="16" t="s">
        <v>94</v>
      </c>
      <c r="B18" s="12">
        <v>0</v>
      </c>
      <c r="C18" s="12">
        <v>0</v>
      </c>
      <c r="D18" s="16" t="s">
        <v>93</v>
      </c>
      <c r="E18" s="12">
        <v>4222969.91</v>
      </c>
      <c r="F18" s="12">
        <v>4256968.79</v>
      </c>
    </row>
    <row r="19" spans="1:6" x14ac:dyDescent="0.25">
      <c r="A19" s="16" t="s">
        <v>92</v>
      </c>
      <c r="B19" s="12">
        <v>52.28</v>
      </c>
      <c r="C19" s="12">
        <v>52.28</v>
      </c>
      <c r="D19" s="10" t="s">
        <v>91</v>
      </c>
      <c r="E19" s="9">
        <f>SUM(E20:E22)</f>
        <v>0</v>
      </c>
      <c r="F19" s="9">
        <f>SUM(F20:F22)</f>
        <v>0</v>
      </c>
    </row>
    <row r="20" spans="1:6" x14ac:dyDescent="0.25">
      <c r="A20" s="16" t="s">
        <v>90</v>
      </c>
      <c r="B20" s="12">
        <v>83696.990000000005</v>
      </c>
      <c r="C20" s="12">
        <v>6942.56</v>
      </c>
      <c r="D20" s="16" t="s">
        <v>89</v>
      </c>
      <c r="E20" s="9">
        <v>0</v>
      </c>
      <c r="F20" s="9">
        <v>0</v>
      </c>
    </row>
    <row r="21" spans="1:6" x14ac:dyDescent="0.25">
      <c r="A21" s="16" t="s">
        <v>88</v>
      </c>
      <c r="B21" s="12">
        <v>0</v>
      </c>
      <c r="C21" s="12">
        <v>0</v>
      </c>
      <c r="D21" s="16" t="s">
        <v>87</v>
      </c>
      <c r="E21" s="9">
        <v>0</v>
      </c>
      <c r="F21" s="9">
        <v>0</v>
      </c>
    </row>
    <row r="22" spans="1:6" x14ac:dyDescent="0.25">
      <c r="A22" s="16" t="s">
        <v>86</v>
      </c>
      <c r="B22" s="12">
        <v>6000</v>
      </c>
      <c r="C22" s="12">
        <v>0</v>
      </c>
      <c r="D22" s="16" t="s">
        <v>85</v>
      </c>
      <c r="E22" s="9">
        <v>0</v>
      </c>
      <c r="F22" s="9">
        <v>0</v>
      </c>
    </row>
    <row r="23" spans="1:6" x14ac:dyDescent="0.25">
      <c r="A23" s="16" t="s">
        <v>84</v>
      </c>
      <c r="B23" s="12">
        <v>0</v>
      </c>
      <c r="C23" s="12">
        <v>0</v>
      </c>
      <c r="D23" s="10" t="s">
        <v>83</v>
      </c>
      <c r="E23" s="9">
        <f>E24+E25</f>
        <v>0</v>
      </c>
      <c r="F23" s="9">
        <f>F24+F25</f>
        <v>0</v>
      </c>
    </row>
    <row r="24" spans="1:6" x14ac:dyDescent="0.25">
      <c r="A24" s="16" t="s">
        <v>82</v>
      </c>
      <c r="B24" s="12">
        <v>0</v>
      </c>
      <c r="C24" s="12">
        <v>0</v>
      </c>
      <c r="D24" s="16" t="s">
        <v>81</v>
      </c>
      <c r="E24" s="9">
        <v>0</v>
      </c>
      <c r="F24" s="9">
        <v>0</v>
      </c>
    </row>
    <row r="25" spans="1:6" x14ac:dyDescent="0.25">
      <c r="A25" s="10" t="s">
        <v>80</v>
      </c>
      <c r="B25" s="9">
        <f>SUM(B26:B30)</f>
        <v>0</v>
      </c>
      <c r="C25" s="9">
        <f>SUM(C26:C30)</f>
        <v>0</v>
      </c>
      <c r="D25" s="16" t="s">
        <v>79</v>
      </c>
      <c r="E25" s="9">
        <v>0</v>
      </c>
      <c r="F25" s="9">
        <v>0</v>
      </c>
    </row>
    <row r="26" spans="1:6" x14ac:dyDescent="0.25">
      <c r="A26" s="16" t="s">
        <v>78</v>
      </c>
      <c r="B26" s="9">
        <v>0</v>
      </c>
      <c r="C26" s="9">
        <v>0</v>
      </c>
      <c r="D26" s="10" t="s">
        <v>77</v>
      </c>
      <c r="E26" s="9">
        <v>0</v>
      </c>
      <c r="F26" s="9">
        <v>0</v>
      </c>
    </row>
    <row r="27" spans="1:6" x14ac:dyDescent="0.25">
      <c r="A27" s="16" t="s">
        <v>76</v>
      </c>
      <c r="B27" s="9">
        <v>0</v>
      </c>
      <c r="C27" s="9">
        <v>0</v>
      </c>
      <c r="D27" s="10" t="s">
        <v>75</v>
      </c>
      <c r="E27" s="9">
        <f>SUM(E28:E30)</f>
        <v>0</v>
      </c>
      <c r="F27" s="9">
        <f>SUM(F28:F30)</f>
        <v>0</v>
      </c>
    </row>
    <row r="28" spans="1:6" x14ac:dyDescent="0.25">
      <c r="A28" s="16" t="s">
        <v>74</v>
      </c>
      <c r="B28" s="9">
        <v>0</v>
      </c>
      <c r="C28" s="9">
        <v>0</v>
      </c>
      <c r="D28" s="16" t="s">
        <v>73</v>
      </c>
      <c r="E28" s="9">
        <v>0</v>
      </c>
      <c r="F28" s="9">
        <v>0</v>
      </c>
    </row>
    <row r="29" spans="1:6" x14ac:dyDescent="0.25">
      <c r="A29" s="16" t="s">
        <v>72</v>
      </c>
      <c r="B29" s="9">
        <v>0</v>
      </c>
      <c r="C29" s="9">
        <v>0</v>
      </c>
      <c r="D29" s="16" t="s">
        <v>71</v>
      </c>
      <c r="E29" s="9">
        <v>0</v>
      </c>
      <c r="F29" s="9">
        <v>0</v>
      </c>
    </row>
    <row r="30" spans="1:6" x14ac:dyDescent="0.25">
      <c r="A30" s="16" t="s">
        <v>70</v>
      </c>
      <c r="B30" s="9">
        <v>0</v>
      </c>
      <c r="C30" s="9">
        <v>0</v>
      </c>
      <c r="D30" s="16" t="s">
        <v>69</v>
      </c>
      <c r="E30" s="9">
        <v>0</v>
      </c>
      <c r="F30" s="9">
        <v>0</v>
      </c>
    </row>
    <row r="31" spans="1:6" x14ac:dyDescent="0.25">
      <c r="A31" s="10" t="s">
        <v>68</v>
      </c>
      <c r="B31" s="9">
        <f>SUM(B32:B36)</f>
        <v>0</v>
      </c>
      <c r="C31" s="9">
        <f>SUM(C32:C36)</f>
        <v>0</v>
      </c>
      <c r="D31" s="10" t="s">
        <v>67</v>
      </c>
      <c r="E31" s="9">
        <f>SUM(E32:E37)</f>
        <v>0</v>
      </c>
      <c r="F31" s="9">
        <f>SUM(F32:F37)</f>
        <v>0</v>
      </c>
    </row>
    <row r="32" spans="1:6" x14ac:dyDescent="0.25">
      <c r="A32" s="16" t="s">
        <v>66</v>
      </c>
      <c r="B32" s="9">
        <v>0</v>
      </c>
      <c r="C32" s="9">
        <v>0</v>
      </c>
      <c r="D32" s="16" t="s">
        <v>65</v>
      </c>
      <c r="E32" s="9">
        <v>0</v>
      </c>
      <c r="F32" s="9">
        <v>0</v>
      </c>
    </row>
    <row r="33" spans="1:6" ht="14.45" customHeight="1" x14ac:dyDescent="0.25">
      <c r="A33" s="16" t="s">
        <v>64</v>
      </c>
      <c r="B33" s="9">
        <v>0</v>
      </c>
      <c r="C33" s="9">
        <v>0</v>
      </c>
      <c r="D33" s="16" t="s">
        <v>63</v>
      </c>
      <c r="E33" s="9">
        <v>0</v>
      </c>
      <c r="F33" s="9">
        <v>0</v>
      </c>
    </row>
    <row r="34" spans="1:6" ht="14.45" customHeight="1" x14ac:dyDescent="0.25">
      <c r="A34" s="16" t="s">
        <v>62</v>
      </c>
      <c r="B34" s="9">
        <v>0</v>
      </c>
      <c r="C34" s="9">
        <v>0</v>
      </c>
      <c r="D34" s="16" t="s">
        <v>61</v>
      </c>
      <c r="E34" s="9">
        <v>0</v>
      </c>
      <c r="F34" s="9">
        <v>0</v>
      </c>
    </row>
    <row r="35" spans="1:6" ht="14.45" customHeight="1" x14ac:dyDescent="0.25">
      <c r="A35" s="16" t="s">
        <v>60</v>
      </c>
      <c r="B35" s="9">
        <v>0</v>
      </c>
      <c r="C35" s="9">
        <v>0</v>
      </c>
      <c r="D35" s="16" t="s">
        <v>59</v>
      </c>
      <c r="E35" s="9">
        <v>0</v>
      </c>
      <c r="F35" s="9">
        <v>0</v>
      </c>
    </row>
    <row r="36" spans="1:6" ht="14.45" customHeight="1" x14ac:dyDescent="0.25">
      <c r="A36" s="16" t="s">
        <v>58</v>
      </c>
      <c r="B36" s="9">
        <v>0</v>
      </c>
      <c r="C36" s="9">
        <v>0</v>
      </c>
      <c r="D36" s="16" t="s">
        <v>57</v>
      </c>
      <c r="E36" s="9">
        <v>0</v>
      </c>
      <c r="F36" s="9">
        <v>0</v>
      </c>
    </row>
    <row r="37" spans="1:6" ht="14.45" customHeight="1" x14ac:dyDescent="0.25">
      <c r="A37" s="10" t="s">
        <v>56</v>
      </c>
      <c r="B37" s="9">
        <v>0</v>
      </c>
      <c r="C37" s="9">
        <v>0</v>
      </c>
      <c r="D37" s="16" t="s">
        <v>55</v>
      </c>
      <c r="E37" s="9">
        <v>0</v>
      </c>
      <c r="F37" s="9">
        <v>0</v>
      </c>
    </row>
    <row r="38" spans="1:6" x14ac:dyDescent="0.25">
      <c r="A38" s="10" t="s">
        <v>54</v>
      </c>
      <c r="B38" s="9">
        <f>SUM(B39:B40)</f>
        <v>0</v>
      </c>
      <c r="C38" s="9">
        <f>SUM(C39:C40)</f>
        <v>0</v>
      </c>
      <c r="D38" s="10" t="s">
        <v>53</v>
      </c>
      <c r="E38" s="9">
        <f>SUM(E39:E41)</f>
        <v>0</v>
      </c>
      <c r="F38" s="9">
        <f>SUM(F39:F41)</f>
        <v>0</v>
      </c>
    </row>
    <row r="39" spans="1:6" x14ac:dyDescent="0.25">
      <c r="A39" s="16" t="s">
        <v>52</v>
      </c>
      <c r="B39" s="9">
        <v>0</v>
      </c>
      <c r="C39" s="9">
        <v>0</v>
      </c>
      <c r="D39" s="16" t="s">
        <v>51</v>
      </c>
      <c r="E39" s="9">
        <v>0</v>
      </c>
      <c r="F39" s="9">
        <v>0</v>
      </c>
    </row>
    <row r="40" spans="1:6" x14ac:dyDescent="0.25">
      <c r="A40" s="16" t="s">
        <v>50</v>
      </c>
      <c r="B40" s="9">
        <v>0</v>
      </c>
      <c r="C40" s="9">
        <v>0</v>
      </c>
      <c r="D40" s="16" t="s">
        <v>49</v>
      </c>
      <c r="E40" s="9">
        <v>0</v>
      </c>
      <c r="F40" s="9">
        <v>0</v>
      </c>
    </row>
    <row r="41" spans="1:6" x14ac:dyDescent="0.25">
      <c r="A41" s="10" t="s">
        <v>48</v>
      </c>
      <c r="B41" s="9">
        <f>SUM(B42:B45)</f>
        <v>7100</v>
      </c>
      <c r="C41" s="9">
        <f>SUM(C42:C45)</f>
        <v>7100</v>
      </c>
      <c r="D41" s="16" t="s">
        <v>47</v>
      </c>
      <c r="E41" s="9">
        <v>0</v>
      </c>
      <c r="F41" s="9">
        <v>0</v>
      </c>
    </row>
    <row r="42" spans="1:6" x14ac:dyDescent="0.25">
      <c r="A42" s="16" t="s">
        <v>46</v>
      </c>
      <c r="B42" s="12">
        <v>7100</v>
      </c>
      <c r="C42" s="12">
        <v>7100</v>
      </c>
      <c r="D42" s="10" t="s">
        <v>45</v>
      </c>
      <c r="E42" s="9">
        <f>SUM(E43:E45)</f>
        <v>7710.16</v>
      </c>
      <c r="F42" s="9">
        <f>SUM(F43:F45)</f>
        <v>7710.16</v>
      </c>
    </row>
    <row r="43" spans="1:6" x14ac:dyDescent="0.25">
      <c r="A43" s="16" t="s">
        <v>44</v>
      </c>
      <c r="B43" s="9">
        <v>0</v>
      </c>
      <c r="C43" s="9">
        <v>0</v>
      </c>
      <c r="D43" s="16" t="s">
        <v>43</v>
      </c>
      <c r="E43" s="9">
        <v>0</v>
      </c>
      <c r="F43" s="9">
        <v>0</v>
      </c>
    </row>
    <row r="44" spans="1:6" x14ac:dyDescent="0.25">
      <c r="A44" s="16" t="s">
        <v>42</v>
      </c>
      <c r="B44" s="9">
        <v>0</v>
      </c>
      <c r="C44" s="9">
        <v>0</v>
      </c>
      <c r="D44" s="16" t="s">
        <v>41</v>
      </c>
      <c r="E44" s="9">
        <v>0</v>
      </c>
      <c r="F44" s="9">
        <v>0</v>
      </c>
    </row>
    <row r="45" spans="1:6" x14ac:dyDescent="0.25">
      <c r="A45" s="16" t="s">
        <v>40</v>
      </c>
      <c r="B45" s="9">
        <v>0</v>
      </c>
      <c r="C45" s="9">
        <v>0</v>
      </c>
      <c r="D45" s="16" t="s">
        <v>39</v>
      </c>
      <c r="E45" s="12">
        <v>7710.16</v>
      </c>
      <c r="F45" s="12">
        <v>7710.16</v>
      </c>
    </row>
    <row r="46" spans="1:6" x14ac:dyDescent="0.25">
      <c r="A46" s="6"/>
      <c r="B46" s="8"/>
      <c r="C46" s="8"/>
      <c r="D46" s="6"/>
      <c r="E46" s="8"/>
      <c r="F46" s="8"/>
    </row>
    <row r="47" spans="1:6" x14ac:dyDescent="0.25">
      <c r="A47" s="14" t="s">
        <v>38</v>
      </c>
      <c r="B47" s="4">
        <f>B9+B17+B25+B31+B37+B38+B41</f>
        <v>11576052.91</v>
      </c>
      <c r="C47" s="4">
        <f>C9+C17+C25+C31+C37+C38+C41</f>
        <v>26098823.879999999</v>
      </c>
      <c r="D47" s="5" t="s">
        <v>37</v>
      </c>
      <c r="E47" s="4">
        <f>E9+E19+E23+E26+E27+E31+E38+E42</f>
        <v>5647342.1000000006</v>
      </c>
      <c r="F47" s="4">
        <f>F9+F19+F23+F26+F27+F31+F38+F42</f>
        <v>7116997.7599999998</v>
      </c>
    </row>
    <row r="48" spans="1:6" x14ac:dyDescent="0.25">
      <c r="A48" s="6"/>
      <c r="B48" s="8"/>
      <c r="C48" s="8"/>
      <c r="D48" s="6"/>
      <c r="E48" s="8"/>
      <c r="F48" s="8"/>
    </row>
    <row r="49" spans="1:6" x14ac:dyDescent="0.25">
      <c r="A49" s="5" t="s">
        <v>36</v>
      </c>
      <c r="B49" s="8"/>
      <c r="C49" s="8"/>
      <c r="D49" s="5" t="s">
        <v>35</v>
      </c>
      <c r="E49" s="8"/>
      <c r="F49" s="8"/>
    </row>
    <row r="50" spans="1:6" x14ac:dyDescent="0.25">
      <c r="A50" s="10" t="s">
        <v>34</v>
      </c>
      <c r="B50" s="12">
        <v>0</v>
      </c>
      <c r="C50" s="12">
        <v>0</v>
      </c>
      <c r="D50" s="10" t="s">
        <v>33</v>
      </c>
      <c r="E50" s="9">
        <v>0</v>
      </c>
      <c r="F50" s="9">
        <v>0</v>
      </c>
    </row>
    <row r="51" spans="1:6" x14ac:dyDescent="0.25">
      <c r="A51" s="10" t="s">
        <v>32</v>
      </c>
      <c r="B51" s="12">
        <v>0</v>
      </c>
      <c r="C51" s="12">
        <v>0</v>
      </c>
      <c r="D51" s="10" t="s">
        <v>31</v>
      </c>
      <c r="E51" s="9">
        <v>0</v>
      </c>
      <c r="F51" s="9">
        <v>0</v>
      </c>
    </row>
    <row r="52" spans="1:6" x14ac:dyDescent="0.25">
      <c r="A52" s="10" t="s">
        <v>30</v>
      </c>
      <c r="B52" s="12">
        <v>128142914.2</v>
      </c>
      <c r="C52" s="12">
        <v>128142914.2</v>
      </c>
      <c r="D52" s="10" t="s">
        <v>29</v>
      </c>
      <c r="E52" s="9">
        <v>0</v>
      </c>
      <c r="F52" s="9">
        <v>0</v>
      </c>
    </row>
    <row r="53" spans="1:6" x14ac:dyDescent="0.25">
      <c r="A53" s="10" t="s">
        <v>28</v>
      </c>
      <c r="B53" s="12">
        <v>61429543.409999996</v>
      </c>
      <c r="C53" s="12">
        <v>52020985.880000003</v>
      </c>
      <c r="D53" s="10" t="s">
        <v>27</v>
      </c>
      <c r="E53" s="9">
        <v>0</v>
      </c>
      <c r="F53" s="9">
        <v>0</v>
      </c>
    </row>
    <row r="54" spans="1:6" x14ac:dyDescent="0.25">
      <c r="A54" s="10" t="s">
        <v>26</v>
      </c>
      <c r="B54" s="12">
        <v>0</v>
      </c>
      <c r="C54" s="12">
        <v>0</v>
      </c>
      <c r="D54" s="10" t="s">
        <v>25</v>
      </c>
      <c r="E54" s="9">
        <v>0</v>
      </c>
      <c r="F54" s="9">
        <v>0</v>
      </c>
    </row>
    <row r="55" spans="1:6" x14ac:dyDescent="0.25">
      <c r="A55" s="10" t="s">
        <v>24</v>
      </c>
      <c r="B55" s="12">
        <v>-70189260.319999993</v>
      </c>
      <c r="C55" s="12">
        <v>-70202907.799999997</v>
      </c>
      <c r="D55" s="13" t="s">
        <v>23</v>
      </c>
      <c r="E55" s="9">
        <v>0</v>
      </c>
      <c r="F55" s="9">
        <v>0</v>
      </c>
    </row>
    <row r="56" spans="1:6" x14ac:dyDescent="0.25">
      <c r="A56" s="10" t="s">
        <v>22</v>
      </c>
      <c r="B56" s="9">
        <v>0</v>
      </c>
      <c r="C56" s="9">
        <v>0</v>
      </c>
      <c r="D56" s="6"/>
      <c r="E56" s="8"/>
      <c r="F56" s="8"/>
    </row>
    <row r="57" spans="1:6" x14ac:dyDescent="0.25">
      <c r="A57" s="10" t="s">
        <v>21</v>
      </c>
      <c r="B57" s="9">
        <v>0</v>
      </c>
      <c r="C57" s="9">
        <v>0</v>
      </c>
      <c r="D57" s="5" t="s">
        <v>20</v>
      </c>
      <c r="E57" s="4">
        <f>SUM(E50:E55)</f>
        <v>0</v>
      </c>
      <c r="F57" s="4">
        <f>SUM(F50:F55)</f>
        <v>0</v>
      </c>
    </row>
    <row r="58" spans="1:6" x14ac:dyDescent="0.25">
      <c r="A58" s="10" t="s">
        <v>19</v>
      </c>
      <c r="B58" s="9">
        <v>0</v>
      </c>
      <c r="C58" s="9">
        <v>0</v>
      </c>
      <c r="D58" s="6"/>
      <c r="E58" s="8"/>
      <c r="F58" s="8"/>
    </row>
    <row r="59" spans="1:6" x14ac:dyDescent="0.25">
      <c r="A59" s="6"/>
      <c r="B59" s="8"/>
      <c r="C59" s="8"/>
      <c r="D59" s="5" t="s">
        <v>18</v>
      </c>
      <c r="E59" s="4">
        <f>E47+E57</f>
        <v>5647342.1000000006</v>
      </c>
      <c r="F59" s="4">
        <f>F47+F57</f>
        <v>7116997.7599999998</v>
      </c>
    </row>
    <row r="60" spans="1:6" x14ac:dyDescent="0.25">
      <c r="A60" s="14" t="s">
        <v>17</v>
      </c>
      <c r="B60" s="4">
        <f>SUM(B50:B58)</f>
        <v>119383197.29000002</v>
      </c>
      <c r="C60" s="4">
        <f>SUM(C50:C58)</f>
        <v>109960992.28000002</v>
      </c>
      <c r="D60" s="6"/>
      <c r="E60" s="8"/>
      <c r="F60" s="8"/>
    </row>
    <row r="61" spans="1:6" x14ac:dyDescent="0.25">
      <c r="A61" s="6"/>
      <c r="B61" s="8"/>
      <c r="C61" s="8"/>
      <c r="D61" s="15" t="s">
        <v>16</v>
      </c>
      <c r="E61" s="8"/>
      <c r="F61" s="8"/>
    </row>
    <row r="62" spans="1:6" x14ac:dyDescent="0.25">
      <c r="A62" s="14" t="s">
        <v>15</v>
      </c>
      <c r="B62" s="4">
        <f>SUM(B47+B60)</f>
        <v>130959250.20000002</v>
      </c>
      <c r="C62" s="4">
        <f>SUM(C47+C60)</f>
        <v>136059816.16000003</v>
      </c>
      <c r="D62" s="6"/>
      <c r="E62" s="8"/>
      <c r="F62" s="8"/>
    </row>
    <row r="63" spans="1:6" x14ac:dyDescent="0.25">
      <c r="A63" s="6"/>
      <c r="B63" s="8"/>
      <c r="C63" s="8"/>
      <c r="D63" s="11" t="s">
        <v>14</v>
      </c>
      <c r="E63" s="9">
        <f>SUM(E64:E66)</f>
        <v>178180765.34999999</v>
      </c>
      <c r="F63" s="9">
        <f>SUM(F64:F66)</f>
        <v>178180764.19</v>
      </c>
    </row>
    <row r="64" spans="1:6" x14ac:dyDescent="0.25">
      <c r="A64" s="6"/>
      <c r="B64" s="6"/>
      <c r="C64" s="6"/>
      <c r="D64" s="10" t="s">
        <v>13</v>
      </c>
      <c r="E64" s="12">
        <v>177642563.12</v>
      </c>
      <c r="F64" s="12">
        <v>177642561.96000001</v>
      </c>
    </row>
    <row r="65" spans="1:6" x14ac:dyDescent="0.25">
      <c r="A65" s="6"/>
      <c r="B65" s="6"/>
      <c r="C65" s="6"/>
      <c r="D65" s="13" t="s">
        <v>12</v>
      </c>
      <c r="E65" s="12">
        <v>538202.23</v>
      </c>
      <c r="F65" s="12">
        <v>538202.23</v>
      </c>
    </row>
    <row r="66" spans="1:6" x14ac:dyDescent="0.25">
      <c r="A66" s="6"/>
      <c r="B66" s="6"/>
      <c r="C66" s="6"/>
      <c r="D66" s="10" t="s">
        <v>11</v>
      </c>
      <c r="E66" s="9">
        <v>0</v>
      </c>
      <c r="F66" s="9">
        <v>0</v>
      </c>
    </row>
    <row r="67" spans="1:6" x14ac:dyDescent="0.25">
      <c r="A67" s="6"/>
      <c r="B67" s="6"/>
      <c r="C67" s="6"/>
      <c r="D67" s="6"/>
      <c r="E67" s="8"/>
      <c r="F67" s="8"/>
    </row>
    <row r="68" spans="1:6" x14ac:dyDescent="0.25">
      <c r="A68" s="6"/>
      <c r="B68" s="6"/>
      <c r="C68" s="6"/>
      <c r="D68" s="11" t="s">
        <v>10</v>
      </c>
      <c r="E68" s="9">
        <f>SUM(E69:E73)</f>
        <v>-52868857.25</v>
      </c>
      <c r="F68" s="9">
        <f>SUM(F69:F73)</f>
        <v>-49237945.789999999</v>
      </c>
    </row>
    <row r="69" spans="1:6" x14ac:dyDescent="0.25">
      <c r="A69" s="7"/>
      <c r="B69" s="6"/>
      <c r="C69" s="6"/>
      <c r="D69" s="10" t="s">
        <v>9</v>
      </c>
      <c r="E69" s="12">
        <v>3366340.4</v>
      </c>
      <c r="F69" s="12">
        <v>-1595464.55</v>
      </c>
    </row>
    <row r="70" spans="1:6" x14ac:dyDescent="0.25">
      <c r="A70" s="7"/>
      <c r="B70" s="6"/>
      <c r="C70" s="6"/>
      <c r="D70" s="10" t="s">
        <v>8</v>
      </c>
      <c r="E70" s="12">
        <v>-56235197.649999999</v>
      </c>
      <c r="F70" s="12">
        <v>-47642481.240000002</v>
      </c>
    </row>
    <row r="71" spans="1:6" x14ac:dyDescent="0.25">
      <c r="A71" s="7"/>
      <c r="B71" s="6"/>
      <c r="C71" s="6"/>
      <c r="D71" s="10" t="s">
        <v>7</v>
      </c>
      <c r="E71" s="9">
        <v>0</v>
      </c>
      <c r="F71" s="9">
        <v>0</v>
      </c>
    </row>
    <row r="72" spans="1:6" x14ac:dyDescent="0.25">
      <c r="A72" s="7"/>
      <c r="B72" s="6"/>
      <c r="C72" s="6"/>
      <c r="D72" s="10" t="s">
        <v>6</v>
      </c>
      <c r="E72" s="9">
        <v>0</v>
      </c>
      <c r="F72" s="9">
        <v>0</v>
      </c>
    </row>
    <row r="73" spans="1:6" x14ac:dyDescent="0.25">
      <c r="A73" s="7"/>
      <c r="B73" s="6"/>
      <c r="C73" s="6"/>
      <c r="D73" s="10" t="s">
        <v>5</v>
      </c>
      <c r="E73" s="9">
        <v>0</v>
      </c>
      <c r="F73" s="9">
        <v>0</v>
      </c>
    </row>
    <row r="74" spans="1:6" x14ac:dyDescent="0.25">
      <c r="A74" s="7"/>
      <c r="B74" s="6"/>
      <c r="C74" s="6"/>
      <c r="D74" s="6"/>
      <c r="E74" s="8"/>
      <c r="F74" s="8"/>
    </row>
    <row r="75" spans="1:6" x14ac:dyDescent="0.25">
      <c r="A75" s="7"/>
      <c r="B75" s="6"/>
      <c r="C75" s="6"/>
      <c r="D75" s="11" t="s">
        <v>4</v>
      </c>
      <c r="E75" s="9">
        <f>E76+E77</f>
        <v>0</v>
      </c>
      <c r="F75" s="9">
        <f>F76+F77</f>
        <v>0</v>
      </c>
    </row>
    <row r="76" spans="1:6" x14ac:dyDescent="0.25">
      <c r="A76" s="7"/>
      <c r="B76" s="6"/>
      <c r="C76" s="6"/>
      <c r="D76" s="10" t="s">
        <v>3</v>
      </c>
      <c r="E76" s="9">
        <v>0</v>
      </c>
      <c r="F76" s="9">
        <v>0</v>
      </c>
    </row>
    <row r="77" spans="1:6" x14ac:dyDescent="0.25">
      <c r="A77" s="7"/>
      <c r="B77" s="6"/>
      <c r="C77" s="6"/>
      <c r="D77" s="10" t="s">
        <v>2</v>
      </c>
      <c r="E77" s="9">
        <v>0</v>
      </c>
      <c r="F77" s="9">
        <v>0</v>
      </c>
    </row>
    <row r="78" spans="1:6" x14ac:dyDescent="0.25">
      <c r="A78" s="7"/>
      <c r="B78" s="6"/>
      <c r="C78" s="6"/>
      <c r="D78" s="6"/>
      <c r="E78" s="8"/>
      <c r="F78" s="8"/>
    </row>
    <row r="79" spans="1:6" x14ac:dyDescent="0.25">
      <c r="A79" s="7"/>
      <c r="B79" s="6"/>
      <c r="C79" s="6"/>
      <c r="D79" s="5" t="s">
        <v>1</v>
      </c>
      <c r="E79" s="4">
        <f>E63+E68+E75</f>
        <v>125311908.09999999</v>
      </c>
      <c r="F79" s="4">
        <f>F63+F68+F75</f>
        <v>128942818.40000001</v>
      </c>
    </row>
    <row r="80" spans="1:6" x14ac:dyDescent="0.25">
      <c r="A80" s="7"/>
      <c r="B80" s="6"/>
      <c r="C80" s="6"/>
      <c r="D80" s="6"/>
      <c r="E80" s="8"/>
      <c r="F80" s="8"/>
    </row>
    <row r="81" spans="1:6" x14ac:dyDescent="0.25">
      <c r="A81" s="7"/>
      <c r="B81" s="6"/>
      <c r="C81" s="6"/>
      <c r="D81" s="5" t="s">
        <v>0</v>
      </c>
      <c r="E81" s="4">
        <f>E59+E79</f>
        <v>130959250.19999999</v>
      </c>
      <c r="F81" s="4">
        <f>F59+F79</f>
        <v>136059816.16</v>
      </c>
    </row>
    <row r="82" spans="1:6" x14ac:dyDescent="0.25">
      <c r="A82" s="3"/>
      <c r="B82" s="2"/>
      <c r="C82" s="2"/>
      <c r="D82" s="2"/>
      <c r="E82" s="1"/>
      <c r="F82" s="1"/>
    </row>
  </sheetData>
  <mergeCells count="1">
    <mergeCell ref="A1:F1"/>
  </mergeCells>
  <dataValidations count="3">
    <dataValidation type="decimal" allowBlank="1" showInputMessage="1" showErrorMessage="1" sqref="E47:F47 E19:F44 B56:C62 B9:C9 B17:C17 B25:C41 B43:C49 E9:F9 E50:F63 E66:F68 E71:F81" xr:uid="{B716054E-4146-454A-9011-8871CA340406}">
      <formula1>-1.79769313486231E+100</formula1>
      <formula2>1.79769313486231E+100</formula2>
    </dataValidation>
    <dataValidation allowBlank="1" showInputMessage="1" showErrorMessage="1" prompt="20XN (d)" sqref="B6 E6" xr:uid="{F2E96520-8721-4071-BCC7-9EDF4C4CA3B8}"/>
    <dataValidation allowBlank="1" showInputMessage="1" showErrorMessage="1" prompt="31 de diciembre de 20XN-1 (e)" sqref="C6 F6" xr:uid="{1FD26825-334B-468D-9716-F052D78629F5}"/>
  </dataValidations>
  <pageMargins left="0.7" right="0.7" top="0.75" bottom="0.75" header="0.3" footer="0.3"/>
  <pageSetup paperSize="11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dcterms:created xsi:type="dcterms:W3CDTF">2025-05-07T21:02:33Z</dcterms:created>
  <dcterms:modified xsi:type="dcterms:W3CDTF">2025-05-07T21:03:42Z</dcterms:modified>
</cp:coreProperties>
</file>